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9210" activeTab="0"/>
  </bookViews>
  <sheets>
    <sheet name="МА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<sst xmlns="http://schemas.openxmlformats.org/spreadsheetml/2006/main" count="72" uniqueCount="61">
  <si>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Должность</t>
  </si>
  <si>
    <t>Кол-во</t>
  </si>
  <si>
    <t xml:space="preserve">Оклад </t>
  </si>
  <si>
    <t>ед.</t>
  </si>
  <si>
    <t>(в РЕ)</t>
  </si>
  <si>
    <t>1.</t>
  </si>
  <si>
    <t xml:space="preserve">             И т о г о :</t>
  </si>
  <si>
    <t xml:space="preserve">Технические должности </t>
  </si>
  <si>
    <t>Всего:</t>
  </si>
  <si>
    <t xml:space="preserve">     ШТАТНОЕ  РАСПИСАНИЕ</t>
  </si>
  <si>
    <t>Глава местной администрации</t>
  </si>
  <si>
    <t>Главные муниципальные должности</t>
  </si>
  <si>
    <t xml:space="preserve">Главный бухгалтер </t>
  </si>
  <si>
    <t>Старшие муниципальные должности</t>
  </si>
  <si>
    <t>Главный  специалист</t>
  </si>
  <si>
    <t xml:space="preserve">Ведущий специалист </t>
  </si>
  <si>
    <t>Уборщик служебных помещений</t>
  </si>
  <si>
    <t>2.</t>
  </si>
  <si>
    <t>3.</t>
  </si>
  <si>
    <t>1.1.</t>
  </si>
  <si>
    <t>2.1.</t>
  </si>
  <si>
    <t>3.2.</t>
  </si>
  <si>
    <t>4.</t>
  </si>
  <si>
    <t>4.1.</t>
  </si>
  <si>
    <t>4.2.</t>
  </si>
  <si>
    <t>Архивариус</t>
  </si>
  <si>
    <t>Ведущие муниципальные должности</t>
  </si>
  <si>
    <t>Высшие  муниципальные должности</t>
  </si>
  <si>
    <t>Итого:</t>
  </si>
  <si>
    <t>в РЕ (в рублях у тех.долж.)</t>
  </si>
  <si>
    <t>2.1</t>
  </si>
  <si>
    <t>2.2</t>
  </si>
  <si>
    <r>
      <t>3.1</t>
    </r>
    <r>
      <rPr>
        <sz val="10"/>
        <rFont val="Arial"/>
        <family val="2"/>
      </rPr>
      <t>.</t>
    </r>
  </si>
  <si>
    <t xml:space="preserve">                                        Общий отдел</t>
  </si>
  <si>
    <t xml:space="preserve">                         И т о г о :</t>
  </si>
  <si>
    <t xml:space="preserve">Начальник отдела </t>
  </si>
  <si>
    <t xml:space="preserve">Начальник отдела опеки </t>
  </si>
  <si>
    <t xml:space="preserve">                           И т о г о :</t>
  </si>
  <si>
    <t xml:space="preserve">                          И т о г о :</t>
  </si>
  <si>
    <t>5.</t>
  </si>
  <si>
    <t>5.1.</t>
  </si>
  <si>
    <t>5.2.</t>
  </si>
  <si>
    <t xml:space="preserve">                        И т о г о :</t>
  </si>
  <si>
    <t xml:space="preserve">  Должность</t>
  </si>
  <si>
    <t>отдела опеки Местной администрации МО "Купчино" на 2014 год.</t>
  </si>
  <si>
    <t>ШТАТНОЕ РАСПИСАНИЕ</t>
  </si>
  <si>
    <t xml:space="preserve"> Глава местной администрации</t>
  </si>
  <si>
    <t>С.Н.Татаренко.</t>
  </si>
  <si>
    <t>Приложение</t>
  </si>
  <si>
    <t>к Решению МС МО "Купчино"</t>
  </si>
  <si>
    <t>№26 - 01.10.2013.</t>
  </si>
  <si>
    <t>муниципальный округ Купчино на 2014 год.</t>
  </si>
  <si>
    <t>Местной администрации</t>
  </si>
  <si>
    <t>внутригородсного муниципального образования Санкт-Петербурга</t>
  </si>
  <si>
    <t>Заместитель Главы местной администрации</t>
  </si>
  <si>
    <t>Отдел благоустройства</t>
  </si>
  <si>
    <t>Всего :</t>
  </si>
  <si>
    <t>160 р.е. и 21 000 т.р.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</si>
  <si>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</si>
  <si>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Ре=1080</t>
  </si>
  <si>
    <t>итого: 29 д/о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</si>
</sst>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2"/>
    </font>
    <font>
      <b/>
      <sz val="14"/>
      <name val="Arial"/>
      <family val="2"/>
    </font>
    <font>
      <sz val="12"/>
      <color indexed="44"/>
      <name val="Arial"/>
      <family val="2"/>
    </font>
    <font>
      <sz val="12"/>
      <name val="Arial"/>
      <family val="2"/>
    </font>
    <font>
      <b/>
      <sz val="12"/>
      <color indexed="44"/>
      <name val="Arial"/>
      <family val="2"/>
    </font>
    <font>
      <sz val="14"/>
      <color indexed="10"/>
      <name val="Arial Cyr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 Cyr"/>
      <family val="2"/>
    </font>
    <font>
      <sz val="14"/>
      <color indexed="14"/>
      <name val="Arial"/>
      <family val="2"/>
    </font>
    <font>
      <sz val="10"/>
      <color indexed="14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sz val="16"/>
      <color indexed="10"/>
      <name val="Arial Cyr"/>
      <family val="2"/>
    </font>
    <font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2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4" fillId="0" borderId="0" xfId="0" applyFont="1" applyAlignment="1">
      <alignment/>
    </xf>
    <xf numFmtId="184" fontId="11" fillId="0" borderId="0" xfId="0" applyNumberFormat="1" applyFont="1" applyAlignment="1">
      <alignment/>
    </xf>
    <xf numFmtId="184" fontId="4" fillId="0" borderId="0" xfId="59" applyNumberFormat="1" applyFont="1" applyAlignment="1">
      <alignment/>
    </xf>
    <xf numFmtId="184" fontId="4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0" fillId="0" borderId="12" xfId="0" applyNumberFormat="1" applyBorder="1" applyAlignment="1">
      <alignment/>
    </xf>
    <xf numFmtId="16" fontId="4" fillId="0" borderId="37" xfId="0" applyNumberFormat="1" applyFont="1" applyBorder="1" applyAlignment="1">
      <alignment horizontal="center"/>
    </xf>
    <xf numFmtId="0" fontId="11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8" fillId="0" borderId="0" xfId="0" applyFont="1" applyAlignment="1">
      <alignment horizontal="right"/>
    </xf>
    <xf numFmtId="0" fontId="1" fillId="0" borderId="13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5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37" fillId="0" borderId="0" xfId="52" applyAlignment="1" applyProtection="1">
      <alignment horizontal="left"/>
      <protection locked="0"/>
    </xf>
    <xf numFmtId="0" fontId="18" fillId="0" borderId="0" xfId="52" applyFont="1" applyBorder="1" applyAlignment="1" applyProtection="1">
      <alignment horizontal="right"/>
      <protection locked="0"/>
    </xf>
    <xf numFmtId="0" fontId="37" fillId="0" borderId="0" xfId="52" applyAlignment="1">
      <alignment/>
      <protection/>
    </xf>
    <xf numFmtId="0" fontId="37" fillId="0" borderId="0" xfId="52" applyProtection="1">
      <alignment/>
      <protection locked="0"/>
    </xf>
    <xf numFmtId="0" fontId="18" fillId="0" borderId="0" xfId="52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39" fillId="0" borderId="17" xfId="0" applyFont="1" applyBorder="1" applyAlignment="1">
      <alignment horizontal="left"/>
    </xf>
    <xf numFmtId="0" fontId="40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50" zoomScaleNormal="150" zoomScalePageLayoutView="0" workbookViewId="0" topLeftCell="A31">
      <selection activeCell="B36" sqref="B36"/>
    </sheetView>
  </sheetViews>
  <sheetFormatPr defaultColWidth="9.140625" defaultRowHeight="12.75"/>
  <cols>
    <col min="1" max="1" width="10.421875" style="0" bestFit="1" customWidth="1"/>
    <col min="2" max="2" width="50.8515625" style="0" customWidth="1"/>
    <col min="3" max="3" width="9.421875" style="0" customWidth="1"/>
    <col min="4" max="4" width="24.57421875" style="0" customWidth="1"/>
    <col min="5" max="5" width="17.8515625" style="0" hidden="1" customWidth="1"/>
    <col min="6" max="6" width="15.421875" style="0" hidden="1" customWidth="1"/>
  </cols>
  <sheetData>
    <row r="1" spans="1:4" ht="12.75">
      <c r="A1" s="115"/>
      <c r="B1" s="115"/>
      <c r="C1" s="116" t="s">
        <v>48</v>
      </c>
      <c r="D1" s="117"/>
    </row>
    <row r="2" spans="1:4" s="1" customFormat="1" ht="12.75">
      <c r="A2" s="118"/>
      <c r="B2" s="119" t="s">
        <v>49</v>
      </c>
      <c r="C2" s="117"/>
      <c r="D2" s="117"/>
    </row>
    <row r="3" spans="2:4" ht="12.75">
      <c r="B3" s="101" t="s">
        <v>50</v>
      </c>
      <c r="C3" s="101"/>
      <c r="D3" s="101"/>
    </row>
    <row r="4" spans="1:4" ht="12.75">
      <c r="A4" s="113"/>
      <c r="B4" s="113"/>
      <c r="C4" s="113"/>
      <c r="D4" s="113"/>
    </row>
    <row r="5" spans="1:4" ht="15.75">
      <c r="A5" s="100" t="s">
        <v>45</v>
      </c>
      <c r="B5" s="120"/>
      <c r="C5" s="120"/>
      <c r="D5" s="120"/>
    </row>
    <row r="6" spans="1:4" ht="15.75">
      <c r="A6" s="100" t="s">
        <v>52</v>
      </c>
      <c r="B6" s="120"/>
      <c r="C6" s="120"/>
      <c r="D6" s="120"/>
    </row>
    <row r="7" spans="1:4" ht="15.75">
      <c r="A7" s="100" t="s">
        <v>53</v>
      </c>
      <c r="B7" s="120"/>
      <c r="C7" s="120"/>
      <c r="D7" s="120"/>
    </row>
    <row r="8" spans="1:4" ht="15.75">
      <c r="A8" s="100" t="s">
        <v>51</v>
      </c>
      <c r="B8" s="120"/>
      <c r="C8" s="120"/>
      <c r="D8" s="120"/>
    </row>
    <row r="9" spans="2:4" ht="12.75">
      <c r="B9" s="95"/>
      <c r="C9" s="95"/>
      <c r="D9" s="95"/>
    </row>
    <row r="10" spans="1:5" ht="3" customHeight="1" thickBot="1">
      <c r="A10" s="13"/>
      <c r="B10" s="15"/>
      <c r="C10" s="13"/>
      <c r="D10" s="16"/>
      <c r="E10" s="14"/>
    </row>
    <row r="11" spans="1:5" ht="15" customHeight="1">
      <c r="A11" s="89"/>
      <c r="B11" s="90" t="s">
        <v>0</v>
      </c>
      <c r="C11" s="91" t="s">
        <v>1</v>
      </c>
      <c r="D11" s="92" t="s">
        <v>2</v>
      </c>
      <c r="E11" s="2"/>
    </row>
    <row r="12" spans="1:6" ht="15" customHeight="1" thickBot="1">
      <c r="A12" s="3"/>
      <c r="B12" s="4"/>
      <c r="C12" s="93" t="s">
        <v>3</v>
      </c>
      <c r="D12" s="60" t="s">
        <v>29</v>
      </c>
      <c r="E12" s="17" t="s">
        <v>59</v>
      </c>
      <c r="F12" t="s">
        <v>60</v>
      </c>
    </row>
    <row r="13" spans="1:5" ht="15" customHeight="1">
      <c r="A13" s="61" t="s">
        <v>5</v>
      </c>
      <c r="B13" s="103" t="s">
        <v>27</v>
      </c>
      <c r="C13" s="104"/>
      <c r="D13" s="105"/>
      <c r="E13" s="2"/>
    </row>
    <row r="14" spans="1:4" ht="15" customHeight="1" thickBot="1">
      <c r="A14" s="5" t="s">
        <v>19</v>
      </c>
      <c r="B14" s="39" t="s">
        <v>10</v>
      </c>
      <c r="C14" s="45">
        <v>1</v>
      </c>
      <c r="D14" s="83">
        <v>25</v>
      </c>
    </row>
    <row r="15" spans="1:6" s="19" customFormat="1" ht="20.25" customHeight="1" thickBot="1">
      <c r="A15" s="82"/>
      <c r="B15" s="84" t="s">
        <v>28</v>
      </c>
      <c r="C15" s="85">
        <v>1</v>
      </c>
      <c r="D15" s="86">
        <v>25</v>
      </c>
      <c r="E15" s="2">
        <f>D14*1080</f>
        <v>27000</v>
      </c>
      <c r="F15" s="41">
        <f>E15*29</f>
        <v>783000</v>
      </c>
    </row>
    <row r="16" spans="1:5" ht="15" customHeight="1">
      <c r="A16" s="5" t="s">
        <v>17</v>
      </c>
      <c r="B16" s="106" t="s">
        <v>11</v>
      </c>
      <c r="C16" s="107"/>
      <c r="D16" s="108"/>
      <c r="E16" s="2"/>
    </row>
    <row r="17" spans="1:5" ht="15" customHeight="1">
      <c r="A17" s="5" t="s">
        <v>20</v>
      </c>
      <c r="B17" s="96" t="s">
        <v>54</v>
      </c>
      <c r="C17" s="127">
        <v>1</v>
      </c>
      <c r="D17" s="128">
        <v>19</v>
      </c>
      <c r="E17" s="2"/>
    </row>
    <row r="18" spans="1:6" ht="15" customHeight="1" thickBot="1">
      <c r="A18" s="62" t="s">
        <v>20</v>
      </c>
      <c r="B18" s="39" t="s">
        <v>12</v>
      </c>
      <c r="C18" s="129">
        <v>1</v>
      </c>
      <c r="D18" s="130">
        <v>21</v>
      </c>
      <c r="E18" s="2">
        <f>D18*1080</f>
        <v>22680</v>
      </c>
      <c r="F18" s="41">
        <f>E18*29</f>
        <v>657720</v>
      </c>
    </row>
    <row r="19" spans="1:6" s="19" customFormat="1" ht="21" customHeight="1" thickBot="1">
      <c r="A19" s="82"/>
      <c r="B19" s="21" t="s">
        <v>37</v>
      </c>
      <c r="C19" s="138">
        <v>2</v>
      </c>
      <c r="D19" s="71">
        <f>SUM(D17:D18)</f>
        <v>40</v>
      </c>
      <c r="E19" s="18"/>
      <c r="F19" s="41">
        <f>SUM(F18:F18)</f>
        <v>657720</v>
      </c>
    </row>
    <row r="20" spans="1:5" ht="15" customHeight="1">
      <c r="A20" s="63" t="s">
        <v>18</v>
      </c>
      <c r="B20" s="126" t="s">
        <v>55</v>
      </c>
      <c r="C20" s="124"/>
      <c r="D20" s="125"/>
      <c r="E20" s="2"/>
    </row>
    <row r="21" spans="1:5" ht="15" customHeight="1">
      <c r="A21" s="64"/>
      <c r="B21" s="121" t="s">
        <v>26</v>
      </c>
      <c r="C21" s="122"/>
      <c r="D21" s="123"/>
      <c r="E21" s="2"/>
    </row>
    <row r="22" spans="1:6" ht="15" customHeight="1">
      <c r="A22" s="8" t="s">
        <v>32</v>
      </c>
      <c r="B22" s="35" t="s">
        <v>35</v>
      </c>
      <c r="C22" s="131">
        <v>1</v>
      </c>
      <c r="D22" s="132">
        <v>18</v>
      </c>
      <c r="E22" s="2">
        <f>D22*1080</f>
        <v>19440</v>
      </c>
      <c r="F22" s="41">
        <f>E22*29</f>
        <v>563760</v>
      </c>
    </row>
    <row r="23" spans="1:5" s="23" customFormat="1" ht="15" customHeight="1">
      <c r="A23" s="48"/>
      <c r="B23" s="109" t="s">
        <v>13</v>
      </c>
      <c r="C23" s="110"/>
      <c r="D23" s="111"/>
      <c r="E23" s="18"/>
    </row>
    <row r="24" spans="1:6" s="23" customFormat="1" ht="15" customHeight="1" thickBot="1">
      <c r="A24" s="65" t="s">
        <v>21</v>
      </c>
      <c r="B24" s="40" t="s">
        <v>15</v>
      </c>
      <c r="C24" s="88">
        <v>2</v>
      </c>
      <c r="D24" s="133">
        <v>15</v>
      </c>
      <c r="E24" s="2">
        <f>D24*1080</f>
        <v>16200</v>
      </c>
      <c r="F24" s="2">
        <f>E24*29</f>
        <v>469800</v>
      </c>
    </row>
    <row r="25" spans="1:6" ht="21" customHeight="1" thickBot="1">
      <c r="A25" s="66"/>
      <c r="B25" s="37" t="s">
        <v>38</v>
      </c>
      <c r="C25" s="38">
        <v>3</v>
      </c>
      <c r="D25" s="38">
        <f>D22*C22+C24*D24</f>
        <v>48</v>
      </c>
      <c r="E25" s="2"/>
      <c r="F25" s="41">
        <f>F24*2</f>
        <v>939600</v>
      </c>
    </row>
    <row r="26" spans="1:5" ht="15" customHeight="1">
      <c r="A26" s="67" t="s">
        <v>22</v>
      </c>
      <c r="B26" s="36" t="s">
        <v>33</v>
      </c>
      <c r="C26" s="34"/>
      <c r="D26" s="68"/>
      <c r="E26" s="2"/>
    </row>
    <row r="27" spans="1:6" ht="15" customHeight="1">
      <c r="A27" s="8" t="s">
        <v>23</v>
      </c>
      <c r="B27" s="39" t="s">
        <v>14</v>
      </c>
      <c r="C27" s="129">
        <v>2</v>
      </c>
      <c r="D27" s="130">
        <v>16</v>
      </c>
      <c r="E27" s="33">
        <f>D27*1080</f>
        <v>17280</v>
      </c>
      <c r="F27" s="41">
        <f>E27*29</f>
        <v>501120</v>
      </c>
    </row>
    <row r="28" spans="1:6" s="19" customFormat="1" ht="15" customHeight="1" thickBot="1">
      <c r="A28" s="69" t="s">
        <v>24</v>
      </c>
      <c r="B28" s="39" t="s">
        <v>15</v>
      </c>
      <c r="C28" s="129">
        <v>1</v>
      </c>
      <c r="D28" s="130">
        <v>15</v>
      </c>
      <c r="E28" s="2">
        <f>D28*1080</f>
        <v>16200</v>
      </c>
      <c r="F28" s="2">
        <f>E28*29</f>
        <v>469800</v>
      </c>
    </row>
    <row r="29" spans="1:6" s="19" customFormat="1" ht="21" customHeight="1" thickBot="1">
      <c r="A29" s="70"/>
      <c r="B29" s="21" t="s">
        <v>34</v>
      </c>
      <c r="C29" s="139">
        <v>3</v>
      </c>
      <c r="D29" s="71">
        <f>D27*C27+D28*C28</f>
        <v>47</v>
      </c>
      <c r="E29" s="18"/>
      <c r="F29" s="41">
        <f>(F27*3)+F28</f>
        <v>1973160</v>
      </c>
    </row>
    <row r="30" spans="1:5" s="19" customFormat="1" ht="15" customHeight="1">
      <c r="A30" s="73" t="s">
        <v>39</v>
      </c>
      <c r="B30" s="106" t="s">
        <v>7</v>
      </c>
      <c r="C30" s="107"/>
      <c r="D30" s="108"/>
      <c r="E30" s="18"/>
    </row>
    <row r="31" spans="1:5" s="19" customFormat="1" ht="15" customHeight="1">
      <c r="A31" s="74" t="s">
        <v>40</v>
      </c>
      <c r="B31" s="98" t="s">
        <v>25</v>
      </c>
      <c r="C31" s="10">
        <v>1</v>
      </c>
      <c r="D31" s="75">
        <v>15000</v>
      </c>
      <c r="E31" s="43">
        <f>D31*12</f>
        <v>180000</v>
      </c>
    </row>
    <row r="32" spans="1:5" s="19" customFormat="1" ht="15" customHeight="1" thickBot="1">
      <c r="A32" s="5" t="s">
        <v>41</v>
      </c>
      <c r="B32" s="99" t="s">
        <v>16</v>
      </c>
      <c r="C32" s="7">
        <v>1</v>
      </c>
      <c r="D32" s="76">
        <v>6000</v>
      </c>
      <c r="E32" s="2">
        <f>D32*12</f>
        <v>72000</v>
      </c>
    </row>
    <row r="33" spans="1:7" s="19" customFormat="1" ht="21" customHeight="1" thickBot="1">
      <c r="A33" s="77"/>
      <c r="B33" s="24" t="s">
        <v>42</v>
      </c>
      <c r="C33" s="25">
        <v>2</v>
      </c>
      <c r="D33" s="72">
        <f>SUM(D31:D32)</f>
        <v>21000</v>
      </c>
      <c r="E33" s="44">
        <f>SUM(E31:E32)</f>
        <v>252000</v>
      </c>
      <c r="F33" s="41">
        <f>SUM(F15,F19,F22,F25,F29)</f>
        <v>4917240</v>
      </c>
      <c r="G33" s="97"/>
    </row>
    <row r="34" spans="1:6" ht="21" customHeight="1" thickBot="1">
      <c r="A34" s="78"/>
      <c r="B34" s="79" t="s">
        <v>8</v>
      </c>
      <c r="C34" s="80">
        <v>11</v>
      </c>
      <c r="D34" s="81" t="s">
        <v>57</v>
      </c>
      <c r="E34" s="2" t="s">
        <v>58</v>
      </c>
      <c r="F34" s="42">
        <f>SUM(E33:F33)</f>
        <v>5169240</v>
      </c>
    </row>
    <row r="35" spans="1:6" ht="15" customHeight="1">
      <c r="A35" s="33"/>
      <c r="B35" s="87"/>
      <c r="C35" s="31"/>
      <c r="D35" s="88"/>
      <c r="E35" s="2"/>
      <c r="F35" s="42"/>
    </row>
    <row r="36" spans="1:6" ht="15" customHeight="1">
      <c r="A36" s="33"/>
      <c r="B36" s="87"/>
      <c r="C36" s="31"/>
      <c r="D36" s="88"/>
      <c r="E36" s="2"/>
      <c r="F36" s="42"/>
    </row>
    <row r="37" spans="1:5" ht="15" customHeight="1">
      <c r="A37" s="134" t="s">
        <v>9</v>
      </c>
      <c r="B37" s="135"/>
      <c r="C37" s="135"/>
      <c r="D37" s="135"/>
      <c r="E37" s="14"/>
    </row>
    <row r="38" spans="1:5" ht="15" customHeight="1">
      <c r="A38" s="136" t="s">
        <v>44</v>
      </c>
      <c r="B38" s="135"/>
      <c r="C38" s="135"/>
      <c r="D38" s="135"/>
      <c r="E38" s="2"/>
    </row>
    <row r="39" spans="1:5" ht="15" customHeight="1" thickBot="1">
      <c r="A39" s="2"/>
      <c r="B39" s="11"/>
      <c r="C39" s="2"/>
      <c r="D39" s="12"/>
      <c r="E39" s="2"/>
    </row>
    <row r="40" spans="1:5" ht="15" customHeight="1">
      <c r="A40" s="51"/>
      <c r="B40" s="90" t="s">
        <v>43</v>
      </c>
      <c r="C40" s="91" t="s">
        <v>1</v>
      </c>
      <c r="D40" s="91" t="s">
        <v>2</v>
      </c>
      <c r="E40" s="2"/>
    </row>
    <row r="41" spans="1:6" ht="15" customHeight="1" thickBot="1">
      <c r="A41" s="52"/>
      <c r="B41" s="94"/>
      <c r="C41" s="93" t="s">
        <v>3</v>
      </c>
      <c r="D41" s="137" t="s">
        <v>4</v>
      </c>
      <c r="E41" s="2"/>
      <c r="F41" s="1"/>
    </row>
    <row r="42" spans="1:5" s="17" customFormat="1" ht="15" customHeight="1">
      <c r="A42" s="53"/>
      <c r="B42" s="110" t="s">
        <v>26</v>
      </c>
      <c r="C42" s="110"/>
      <c r="D42" s="142"/>
      <c r="E42" s="2"/>
    </row>
    <row r="43" spans="1:5" ht="15" customHeight="1" thickBot="1">
      <c r="A43" s="53" t="s">
        <v>5</v>
      </c>
      <c r="B43" s="46" t="s">
        <v>36</v>
      </c>
      <c r="C43" s="6">
        <v>1</v>
      </c>
      <c r="D43" s="6">
        <v>18</v>
      </c>
      <c r="E43" s="2"/>
    </row>
    <row r="44" spans="1:5" s="19" customFormat="1" ht="18" customHeight="1" thickBot="1">
      <c r="A44" s="54"/>
      <c r="B44" s="47" t="s">
        <v>6</v>
      </c>
      <c r="C44" s="20">
        <f>SUM(C42:C43)</f>
        <v>1</v>
      </c>
      <c r="D44" s="20">
        <f>SUM(D42:D43)</f>
        <v>18</v>
      </c>
      <c r="E44" s="18"/>
    </row>
    <row r="45" spans="1:5" ht="15" customHeight="1">
      <c r="A45" s="55">
        <v>2</v>
      </c>
      <c r="B45" s="143" t="s">
        <v>13</v>
      </c>
      <c r="C45" s="143"/>
      <c r="D45" s="144"/>
      <c r="E45" s="2"/>
    </row>
    <row r="46" spans="1:5" ht="15" customHeight="1">
      <c r="A46" s="56" t="s">
        <v>30</v>
      </c>
      <c r="B46" s="49" t="s">
        <v>14</v>
      </c>
      <c r="C46" s="9">
        <v>1</v>
      </c>
      <c r="D46" s="9">
        <v>16</v>
      </c>
      <c r="E46" s="2"/>
    </row>
    <row r="47" spans="1:5" ht="15" customHeight="1" thickBot="1">
      <c r="A47" s="57" t="s">
        <v>31</v>
      </c>
      <c r="B47" s="30" t="s">
        <v>15</v>
      </c>
      <c r="C47" s="31">
        <v>1</v>
      </c>
      <c r="D47" s="32">
        <v>15</v>
      </c>
      <c r="E47" s="2"/>
    </row>
    <row r="48" spans="1:5" s="23" customFormat="1" ht="18" customHeight="1" thickBot="1">
      <c r="A48" s="58"/>
      <c r="B48" s="50" t="s">
        <v>6</v>
      </c>
      <c r="C48" s="22">
        <v>2</v>
      </c>
      <c r="D48" s="26">
        <f>SUM(D46:D47)</f>
        <v>31</v>
      </c>
      <c r="E48" s="18"/>
    </row>
    <row r="49" spans="1:5" s="28" customFormat="1" ht="20.25" customHeight="1" thickBot="1">
      <c r="A49" s="59"/>
      <c r="B49" s="140" t="s">
        <v>56</v>
      </c>
      <c r="C49" s="141">
        <v>3</v>
      </c>
      <c r="D49" s="141">
        <f>D43+D48</f>
        <v>49</v>
      </c>
      <c r="E49" s="27"/>
    </row>
    <row r="50" spans="1:5" ht="15" customHeight="1">
      <c r="A50" s="2"/>
      <c r="B50" s="2"/>
      <c r="C50" s="2"/>
      <c r="D50" s="2"/>
      <c r="E50" s="2"/>
    </row>
    <row r="51" spans="1:5" s="17" customFormat="1" ht="15" customHeight="1">
      <c r="A51" s="114"/>
      <c r="B51" s="114"/>
      <c r="C51" s="2"/>
      <c r="D51" s="29"/>
      <c r="E51" s="2"/>
    </row>
    <row r="52" spans="1:5" ht="15" customHeight="1">
      <c r="A52" s="112"/>
      <c r="B52" s="113"/>
      <c r="C52" s="112"/>
      <c r="D52" s="2"/>
      <c r="E52" s="2"/>
    </row>
    <row r="53" spans="1:5" ht="15" customHeight="1">
      <c r="A53" s="102" t="s">
        <v>46</v>
      </c>
      <c r="B53" s="102"/>
      <c r="C53" s="100" t="s">
        <v>47</v>
      </c>
      <c r="D53" s="100"/>
      <c r="E53" s="14"/>
    </row>
    <row r="54" spans="1:5" ht="15" customHeight="1">
      <c r="A54" s="14"/>
      <c r="B54" s="14"/>
      <c r="C54" s="14"/>
      <c r="D54" s="14"/>
      <c r="E54" s="14"/>
    </row>
    <row r="55" spans="1:5" ht="15" customHeight="1">
      <c r="A55" s="14"/>
      <c r="B55" s="14"/>
      <c r="C55" s="14"/>
      <c r="D55" s="14"/>
      <c r="E55" s="14"/>
    </row>
    <row r="56" spans="1:5" ht="15" customHeight="1">
      <c r="A56" s="14"/>
      <c r="B56" s="14"/>
      <c r="C56" s="14"/>
      <c r="D56" s="14"/>
      <c r="E56" s="14"/>
    </row>
    <row r="57" spans="1:5" ht="15" customHeight="1">
      <c r="A57" s="14"/>
      <c r="B57" s="14"/>
      <c r="C57" s="14"/>
      <c r="D57" s="14"/>
      <c r="E57" s="14"/>
    </row>
    <row r="58" spans="1:5" ht="15" customHeight="1">
      <c r="A58" s="14"/>
      <c r="B58" s="14"/>
      <c r="C58" s="14"/>
      <c r="D58" s="14"/>
      <c r="E58" s="14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22">
    <mergeCell ref="C1:D1"/>
    <mergeCell ref="A4:D4"/>
    <mergeCell ref="A5:D5"/>
    <mergeCell ref="A6:D6"/>
    <mergeCell ref="B23:D23"/>
    <mergeCell ref="A52:C52"/>
    <mergeCell ref="A37:D37"/>
    <mergeCell ref="A38:D38"/>
    <mergeCell ref="A51:B51"/>
    <mergeCell ref="B2:D2"/>
    <mergeCell ref="A53:B53"/>
    <mergeCell ref="C53:D53"/>
    <mergeCell ref="B3:D3"/>
    <mergeCell ref="B13:D13"/>
    <mergeCell ref="B42:D42"/>
    <mergeCell ref="B45:D45"/>
    <mergeCell ref="B16:D16"/>
    <mergeCell ref="B30:D30"/>
    <mergeCell ref="B21:D21"/>
    <mergeCell ref="A7:D7"/>
    <mergeCell ref="A8:D8"/>
    <mergeCell ref="B20:D20"/>
  </mergeCells>
  <printOptions/>
  <pageMargins left="0.5905511811023623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2013-10-16T07:59:52Z</cp:lastPrinted>
  <dcterms:created xsi:type="dcterms:W3CDTF">1996-10-08T23:32:33Z</dcterms:created>
  <dcterms:modified xsi:type="dcterms:W3CDTF">2013-10-16T08:04:50Z</dcterms:modified>
  <cp:category/>
  <cp:version/>
  <cp:contentType/>
  <cp:contentStatus/>
</cp:coreProperties>
</file>